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m\Musterdateien\Treuhand\Unternehmensbewertung\"/>
    </mc:Choice>
  </mc:AlternateContent>
  <bookViews>
    <workbookView xWindow="0" yWindow="0" windowWidth="21570" windowHeight="8595"/>
  </bookViews>
  <sheets>
    <sheet name="WACC-Baum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F16" i="1"/>
  <c r="H31" i="1"/>
  <c r="H25" i="1"/>
  <c r="D7" i="1" l="1"/>
  <c r="F10" i="1" s="1"/>
  <c r="H13" i="1" s="1"/>
  <c r="J16" i="1" s="1"/>
  <c r="J28" i="1"/>
  <c r="L22" i="1" l="1"/>
</calcChain>
</file>

<file path=xl/sharedStrings.xml><?xml version="1.0" encoding="utf-8"?>
<sst xmlns="http://schemas.openxmlformats.org/spreadsheetml/2006/main" count="31" uniqueCount="21">
  <si>
    <t>Aktienrendite</t>
  </si>
  <si>
    <t>-</t>
  </si>
  <si>
    <t>=</t>
  </si>
  <si>
    <t>Marktrisiko</t>
  </si>
  <si>
    <t>RZR</t>
  </si>
  <si>
    <t>*</t>
  </si>
  <si>
    <t>Risiko U</t>
  </si>
  <si>
    <t>Betafaktor</t>
  </si>
  <si>
    <t>+</t>
  </si>
  <si>
    <t>kEK unlevered</t>
  </si>
  <si>
    <t>kEK levered</t>
  </si>
  <si>
    <t>Anteil EK</t>
  </si>
  <si>
    <t>Zinssatz FK</t>
  </si>
  <si>
    <t>WACC</t>
  </si>
  <si>
    <t>* 1-Steuersatz</t>
  </si>
  <si>
    <t>kFK unlevered</t>
  </si>
  <si>
    <t>Steuersatz</t>
  </si>
  <si>
    <t>kFK levered</t>
  </si>
  <si>
    <t>Anteil FK</t>
  </si>
  <si>
    <t>MÜLLERHOFER AG, ZÜRICH</t>
  </si>
  <si>
    <r>
      <t>WACC per 31. Dezember 20</t>
    </r>
    <r>
      <rPr>
        <b/>
        <sz val="12"/>
        <color rgb="FF0000FF"/>
        <rFont val="Times New Roman"/>
        <family val="1"/>
      </rPr>
      <t>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</si>
</sst>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Symbol"/>
      <family val="1"/>
      <charset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1"/>
      <color rgb="FF0000FF"/>
      <name val="Times New Roman"/>
      <family val="1"/>
    </font>
    <font>
      <b/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0" fillId="0" borderId="1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6" fillId="0" borderId="1" xfId="2" applyFont="1" applyBorder="1" applyAlignment="1" applyProtection="1">
      <alignment horizontal="center"/>
    </xf>
    <xf numFmtId="10" fontId="7" fillId="0" borderId="2" xfId="1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0" fontId="8" fillId="0" borderId="2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0</xdr:row>
      <xdr:rowOff>49530</xdr:rowOff>
    </xdr:from>
    <xdr:to>
      <xdr:col>11</xdr:col>
      <xdr:colOff>769620</xdr:colOff>
      <xdr:row>0</xdr:row>
      <xdr:rowOff>373380</xdr:rowOff>
    </xdr:to>
    <xdr:pic>
      <xdr:nvPicPr>
        <xdr:cNvPr id="2" name="Picture 88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6375" y="49530"/>
          <a:ext cx="80772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/>
  </sheetViews>
  <sheetFormatPr baseColWidth="10" defaultRowHeight="15" x14ac:dyDescent="0.25"/>
  <cols>
    <col min="1" max="1" width="1.7109375" customWidth="1"/>
    <col min="2" max="2" width="11.7109375" customWidth="1"/>
    <col min="3" max="3" width="3.7109375" customWidth="1"/>
    <col min="4" max="4" width="11.7109375" customWidth="1"/>
    <col min="5" max="5" width="3.7109375" customWidth="1"/>
    <col min="6" max="6" width="11.7109375" customWidth="1"/>
    <col min="7" max="7" width="3.7109375" customWidth="1"/>
    <col min="8" max="8" width="12.7109375" customWidth="1"/>
    <col min="9" max="9" width="3.7109375" customWidth="1"/>
    <col min="10" max="10" width="11.7109375" customWidth="1"/>
    <col min="11" max="11" width="3.7109375" customWidth="1"/>
    <col min="12" max="12" width="11.7109375" customWidth="1"/>
  </cols>
  <sheetData>
    <row r="1" spans="1:10" s="2" customFormat="1" ht="37.15" customHeight="1" x14ac:dyDescent="0.3">
      <c r="A1" s="1" t="s">
        <v>19</v>
      </c>
    </row>
    <row r="2" spans="1:10" s="4" customFormat="1" ht="61.15" customHeight="1" x14ac:dyDescent="0.25">
      <c r="A2" s="3" t="s">
        <v>20</v>
      </c>
    </row>
    <row r="3" spans="1:10" x14ac:dyDescent="0.25">
      <c r="B3" s="5" t="s">
        <v>0</v>
      </c>
    </row>
    <row r="4" spans="1:10" x14ac:dyDescent="0.25">
      <c r="B4" s="10">
        <v>5.9450000000000003E-2</v>
      </c>
    </row>
    <row r="6" spans="1:10" x14ac:dyDescent="0.25">
      <c r="B6" s="15" t="s">
        <v>1</v>
      </c>
      <c r="C6" s="14" t="s">
        <v>2</v>
      </c>
      <c r="D6" s="5" t="s">
        <v>3</v>
      </c>
    </row>
    <row r="7" spans="1:10" x14ac:dyDescent="0.25">
      <c r="B7" s="13"/>
      <c r="C7" s="14"/>
      <c r="D7" s="6">
        <f>B4-B10</f>
        <v>5.1905000000000007E-2</v>
      </c>
    </row>
    <row r="9" spans="1:10" x14ac:dyDescent="0.25">
      <c r="B9" s="5" t="s">
        <v>4</v>
      </c>
      <c r="D9" s="13" t="s">
        <v>5</v>
      </c>
      <c r="E9" s="14" t="s">
        <v>2</v>
      </c>
      <c r="F9" s="5" t="s">
        <v>6</v>
      </c>
    </row>
    <row r="10" spans="1:10" x14ac:dyDescent="0.25">
      <c r="B10" s="10">
        <f>1%*(1-24.55%)</f>
        <v>7.5449999999999996E-3</v>
      </c>
      <c r="D10" s="13"/>
      <c r="E10" s="14"/>
      <c r="F10" s="7">
        <f>D7*D13</f>
        <v>0.15311975000000003</v>
      </c>
    </row>
    <row r="12" spans="1:10" x14ac:dyDescent="0.25">
      <c r="D12" s="5" t="s">
        <v>7</v>
      </c>
      <c r="F12" s="13" t="s">
        <v>8</v>
      </c>
      <c r="G12" s="14" t="s">
        <v>2</v>
      </c>
      <c r="H12" s="5" t="s">
        <v>9</v>
      </c>
    </row>
    <row r="13" spans="1:10" x14ac:dyDescent="0.25">
      <c r="D13" s="11">
        <v>2.95</v>
      </c>
      <c r="F13" s="13"/>
      <c r="G13" s="14"/>
      <c r="H13" s="6">
        <f>F10+F16</f>
        <v>0.16066475000000002</v>
      </c>
    </row>
    <row r="15" spans="1:10" x14ac:dyDescent="0.25">
      <c r="F15" s="5" t="s">
        <v>4</v>
      </c>
      <c r="H15" s="13" t="s">
        <v>5</v>
      </c>
      <c r="I15" s="14" t="s">
        <v>2</v>
      </c>
      <c r="J15" s="5" t="s">
        <v>10</v>
      </c>
    </row>
    <row r="16" spans="1:10" x14ac:dyDescent="0.25">
      <c r="F16" s="6">
        <f>B10</f>
        <v>7.5449999999999996E-3</v>
      </c>
      <c r="H16" s="13"/>
      <c r="I16" s="14"/>
      <c r="J16" s="7">
        <f>H13*H19</f>
        <v>8.0332375000000011E-2</v>
      </c>
    </row>
    <row r="18" spans="6:12" x14ac:dyDescent="0.25">
      <c r="H18" s="5" t="s">
        <v>11</v>
      </c>
    </row>
    <row r="19" spans="6:12" x14ac:dyDescent="0.25">
      <c r="H19" s="12">
        <v>0.5</v>
      </c>
    </row>
    <row r="21" spans="6:12" x14ac:dyDescent="0.25">
      <c r="F21" s="5" t="s">
        <v>12</v>
      </c>
      <c r="J21" s="13" t="s">
        <v>8</v>
      </c>
      <c r="K21" s="14" t="s">
        <v>2</v>
      </c>
      <c r="L21" s="8" t="s">
        <v>13</v>
      </c>
    </row>
    <row r="22" spans="6:12" x14ac:dyDescent="0.25">
      <c r="F22" s="10">
        <v>0.03</v>
      </c>
      <c r="J22" s="13"/>
      <c r="K22" s="14"/>
      <c r="L22" s="9">
        <f>J16+J28</f>
        <v>9.5332375000000011E-2</v>
      </c>
    </row>
    <row r="24" spans="6:12" x14ac:dyDescent="0.25">
      <c r="F24" s="13" t="s">
        <v>14</v>
      </c>
      <c r="G24" s="13" t="s">
        <v>2</v>
      </c>
      <c r="H24" s="5" t="s">
        <v>15</v>
      </c>
    </row>
    <row r="25" spans="6:12" x14ac:dyDescent="0.25">
      <c r="F25" s="13"/>
      <c r="G25" s="13"/>
      <c r="H25" s="7">
        <f>F22*(1-F28)</f>
        <v>0.03</v>
      </c>
    </row>
    <row r="27" spans="6:12" x14ac:dyDescent="0.25">
      <c r="F27" s="5" t="s">
        <v>16</v>
      </c>
      <c r="H27" s="13" t="s">
        <v>5</v>
      </c>
      <c r="I27" s="14" t="s">
        <v>2</v>
      </c>
      <c r="J27" s="5" t="s">
        <v>17</v>
      </c>
    </row>
    <row r="28" spans="6:12" x14ac:dyDescent="0.25">
      <c r="F28" s="10">
        <v>0</v>
      </c>
      <c r="H28" s="13"/>
      <c r="I28" s="14"/>
      <c r="J28" s="7">
        <f>H25*H31</f>
        <v>1.4999999999999999E-2</v>
      </c>
    </row>
    <row r="30" spans="6:12" x14ac:dyDescent="0.25">
      <c r="H30" s="5" t="s">
        <v>18</v>
      </c>
    </row>
    <row r="31" spans="6:12" x14ac:dyDescent="0.25">
      <c r="H31" s="7">
        <f>1-H19</f>
        <v>0.5</v>
      </c>
    </row>
  </sheetData>
  <mergeCells count="14">
    <mergeCell ref="K21:K22"/>
    <mergeCell ref="F24:F25"/>
    <mergeCell ref="G24:G25"/>
    <mergeCell ref="B6:B7"/>
    <mergeCell ref="C6:C7"/>
    <mergeCell ref="D9:D10"/>
    <mergeCell ref="E9:E10"/>
    <mergeCell ref="F12:F13"/>
    <mergeCell ref="G12:G13"/>
    <mergeCell ref="H27:H28"/>
    <mergeCell ref="I27:I28"/>
    <mergeCell ref="H15:H16"/>
    <mergeCell ref="I15:I16"/>
    <mergeCell ref="J21:J22"/>
  </mergeCells>
  <hyperlinks>
    <hyperlink ref="L21" location="Ertragswert!A1" display="WACC"/>
  </hyperlinks>
  <pageMargins left="0.78740157480314965" right="0.39370078740157483" top="0.78740157480314965" bottom="0.39370078740157483" header="0.51181102362204722" footer="0.39370078740157483"/>
  <pageSetup paperSize="9" orientation="portrait" r:id="rId1"/>
  <headerFooter>
    <oddFooter>&amp;C© Gm ITERA&amp;RSeite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WACC-Baum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Giorgio</dc:creator>
  <cp:lastModifiedBy>Meier, Giorgio</cp:lastModifiedBy>
  <dcterms:created xsi:type="dcterms:W3CDTF">2019-01-02T13:29:41Z</dcterms:created>
  <dcterms:modified xsi:type="dcterms:W3CDTF">2019-01-02T13:44:00Z</dcterms:modified>
</cp:coreProperties>
</file>